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</externalReferences>
  <definedNames>
    <definedName name="_xlnm.Print_Area" localSheetId="4">'з початку року'!$A$1:$Q$45</definedName>
  </definedNames>
  <calcPr fullCalcOnLoad="1"/>
</workbook>
</file>

<file path=xl/sharedStrings.xml><?xml version="1.0" encoding="utf-8"?>
<sst xmlns="http://schemas.openxmlformats.org/spreadsheetml/2006/main" count="180" uniqueCount="86">
  <si>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</si>
  <si>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</si>
  <si>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</si>
  <si>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</si>
  <si>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</si>
  <si>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</si>
  <si>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</si>
  <si>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</si>
  <si>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</si>
  <si>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</si>
  <si>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</si>
  <si>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</si>
  <si>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</si>
  <si>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</si>
  <si>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</si>
  <si>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</si>
  <si>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</si>
  <si>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</si>
  <si>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</si>
  <si>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</si>
  <si>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</si>
  <si>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</si>
  <si>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</si>
  <si>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</si>
  <si>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</si>
  <si>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</si>
  <si>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</si>
  <si>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</si>
  <si>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</si>
  <si>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</si>
  <si>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</si>
  <si>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</si>
  <si>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</si>
  <si>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</si>
  <si>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</si>
  <si>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</si>
  <si>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</si>
  <si>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</si>
  <si>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</si>
  <si>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</si>
  <si>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</si>
  <si>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</si>
  <si>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</si>
  <si>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</si>
  <si>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</si>
  <si>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</si>
  <si>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</si>
  <si>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</si>
  <si>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</si>
  <si>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</si>
  <si>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</si>
  <si>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</si>
  <si>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</si>
  <si>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</si>
  <si>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</si>
  <si>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</si>
  <si>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</si>
  <si>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</si>
  <si>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</si>
  <si>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</si>
  <si>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</si>
  <si>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</si>
  <si>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</si>
  <si>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</si>
  <si>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</si>
  <si>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</si>
  <si>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</si>
  <si>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</si>
  <si>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</si>
  <si>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</si>
  <si>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</si>
  <si>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</si>
  <si>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</si>
  <si>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</si>
  <si>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</si>
  <si>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</si>
  <si>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</si>
  <si>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</si>
  <si>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план на січень-квітень  2014р.</t>
  </si>
  <si>
    <t>Фактичні надходження (квітень)</t>
  </si>
  <si>
    <t xml:space="preserve">Динаміка надходжень до бюджету розвитку за квітень 2014 р. </t>
  </si>
  <si>
    <t>Зміни до розпису станом на 14.04.2014р. :</t>
  </si>
  <si>
    <t>станом на 17.04.2014 р.</t>
  </si>
  <si>
    <r>
      <t xml:space="preserve">станом на 17.04.2014р.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</si>
  <si>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17.04.2014р.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</si>
  <si>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17.04.2014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</si>
</sst>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500528"/>
        <c:axId val="45395889"/>
      </c:lineChart>
      <c:catAx>
        <c:axId val="125005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95889"/>
        <c:crosses val="autoZero"/>
        <c:auto val="0"/>
        <c:lblOffset val="100"/>
        <c:tickLblSkip val="1"/>
        <c:noMultiLvlLbl val="0"/>
      </c:catAx>
      <c:valAx>
        <c:axId val="45395889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0052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09818"/>
        <c:axId val="53188363"/>
      </c:lineChart>
      <c:catAx>
        <c:axId val="59098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88363"/>
        <c:crosses val="autoZero"/>
        <c:auto val="0"/>
        <c:lblOffset val="100"/>
        <c:tickLblSkip val="1"/>
        <c:noMultiLvlLbl val="0"/>
      </c:catAx>
      <c:valAx>
        <c:axId val="53188363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098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8933220"/>
        <c:axId val="13290117"/>
      </c:lineChart>
      <c:catAx>
        <c:axId val="89332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90117"/>
        <c:crosses val="autoZero"/>
        <c:auto val="0"/>
        <c:lblOffset val="100"/>
        <c:tickLblSkip val="1"/>
        <c:noMultiLvlLbl val="0"/>
      </c:catAx>
      <c:valAx>
        <c:axId val="1329011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332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квітень!$J$4:$J$15</c:f>
              <c:numCache>
                <c:ptCount val="12"/>
                <c:pt idx="0">
                  <c:v>476.7</c:v>
                </c:pt>
                <c:pt idx="1">
                  <c:v>499.6</c:v>
                </c:pt>
                <c:pt idx="2">
                  <c:v>1034.3</c:v>
                </c:pt>
                <c:pt idx="3">
                  <c:v>1874.2</c:v>
                </c:pt>
                <c:pt idx="4">
                  <c:v>3334.1</c:v>
                </c:pt>
                <c:pt idx="5">
                  <c:v>531.5</c:v>
                </c:pt>
                <c:pt idx="6">
                  <c:v>793.4</c:v>
                </c:pt>
                <c:pt idx="7">
                  <c:v>1067.4</c:v>
                </c:pt>
                <c:pt idx="8">
                  <c:v>571.24</c:v>
                </c:pt>
                <c:pt idx="9">
                  <c:v>874.5</c:v>
                </c:pt>
                <c:pt idx="10">
                  <c:v>1907.6</c:v>
                </c:pt>
                <c:pt idx="11">
                  <c:v>946.7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1159.27</c:v>
                </c:pt>
                <c:pt idx="1">
                  <c:v>1159.3</c:v>
                </c:pt>
                <c:pt idx="2">
                  <c:v>1159.3</c:v>
                </c:pt>
                <c:pt idx="3">
                  <c:v>1159.3</c:v>
                </c:pt>
                <c:pt idx="4">
                  <c:v>1159.3</c:v>
                </c:pt>
                <c:pt idx="5">
                  <c:v>1159.3</c:v>
                </c:pt>
                <c:pt idx="6">
                  <c:v>1159.3</c:v>
                </c:pt>
                <c:pt idx="7">
                  <c:v>1159.3</c:v>
                </c:pt>
                <c:pt idx="8">
                  <c:v>1159.3</c:v>
                </c:pt>
                <c:pt idx="9">
                  <c:v>1159.3</c:v>
                </c:pt>
                <c:pt idx="10">
                  <c:v>1159.3</c:v>
                </c:pt>
                <c:pt idx="11">
                  <c:v>1159.3</c:v>
                </c:pt>
                <c:pt idx="12">
                  <c:v>1159.3</c:v>
                </c:pt>
                <c:pt idx="13">
                  <c:v>1159.3</c:v>
                </c:pt>
                <c:pt idx="14">
                  <c:v>1159.3</c:v>
                </c:pt>
                <c:pt idx="15">
                  <c:v>1159.3</c:v>
                </c:pt>
                <c:pt idx="16">
                  <c:v>1159.3</c:v>
                </c:pt>
                <c:pt idx="17">
                  <c:v>1159.3</c:v>
                </c:pt>
                <c:pt idx="18">
                  <c:v>1159.3</c:v>
                </c:pt>
                <c:pt idx="19">
                  <c:v>1159.3</c:v>
                </c:pt>
                <c:pt idx="20">
                  <c:v>1159.3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41730</c:v>
                </c:pt>
                <c:pt idx="1">
                  <c:v>41731</c:v>
                </c:pt>
                <c:pt idx="2">
                  <c:v>41732</c:v>
                </c:pt>
                <c:pt idx="3">
                  <c:v>41733</c:v>
                </c:pt>
                <c:pt idx="4">
                  <c:v>41736</c:v>
                </c:pt>
                <c:pt idx="5">
                  <c:v>41737</c:v>
                </c:pt>
                <c:pt idx="6">
                  <c:v>41738</c:v>
                </c:pt>
                <c:pt idx="7">
                  <c:v>41739</c:v>
                </c:pt>
                <c:pt idx="8">
                  <c:v>41740</c:v>
                </c:pt>
                <c:pt idx="9">
                  <c:v>41743</c:v>
                </c:pt>
                <c:pt idx="10">
                  <c:v>41744</c:v>
                </c:pt>
                <c:pt idx="11">
                  <c:v>41745</c:v>
                </c:pt>
                <c:pt idx="12">
                  <c:v>41746</c:v>
                </c:pt>
                <c:pt idx="13">
                  <c:v>41747</c:v>
                </c:pt>
                <c:pt idx="14">
                  <c:v>41751</c:v>
                </c:pt>
                <c:pt idx="15">
                  <c:v>41752</c:v>
                </c:pt>
                <c:pt idx="16">
                  <c:v>41753</c:v>
                </c:pt>
                <c:pt idx="17">
                  <c:v>41754</c:v>
                </c:pt>
                <c:pt idx="18">
                  <c:v>41757</c:v>
                </c:pt>
                <c:pt idx="19">
                  <c:v>41758</c:v>
                </c:pt>
                <c:pt idx="20">
                  <c:v>41759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460</c:v>
                </c:pt>
                <c:pt idx="1">
                  <c:v>900</c:v>
                </c:pt>
                <c:pt idx="2">
                  <c:v>1900</c:v>
                </c:pt>
                <c:pt idx="3">
                  <c:v>2200</c:v>
                </c:pt>
                <c:pt idx="4">
                  <c:v>3500</c:v>
                </c:pt>
                <c:pt idx="5">
                  <c:v>1200</c:v>
                </c:pt>
                <c:pt idx="6">
                  <c:v>1100</c:v>
                </c:pt>
                <c:pt idx="7">
                  <c:v>1200</c:v>
                </c:pt>
                <c:pt idx="8">
                  <c:v>1850</c:v>
                </c:pt>
                <c:pt idx="9">
                  <c:v>2000</c:v>
                </c:pt>
                <c:pt idx="10">
                  <c:v>2600</c:v>
                </c:pt>
                <c:pt idx="11">
                  <c:v>1850</c:v>
                </c:pt>
                <c:pt idx="12">
                  <c:v>1700</c:v>
                </c:pt>
                <c:pt idx="13">
                  <c:v>1800</c:v>
                </c:pt>
                <c:pt idx="14">
                  <c:v>2800</c:v>
                </c:pt>
                <c:pt idx="15">
                  <c:v>1240</c:v>
                </c:pt>
                <c:pt idx="16">
                  <c:v>1150</c:v>
                </c:pt>
                <c:pt idx="17">
                  <c:v>1500</c:v>
                </c:pt>
                <c:pt idx="18">
                  <c:v>1500</c:v>
                </c:pt>
                <c:pt idx="19">
                  <c:v>3300</c:v>
                </c:pt>
                <c:pt idx="20">
                  <c:v>4186.6</c:v>
                </c:pt>
              </c:numCache>
            </c:numRef>
          </c:val>
          <c:smooth val="1"/>
        </c:ser>
        <c:marker val="1"/>
        <c:axId val="52502190"/>
        <c:axId val="2757663"/>
      </c:lineChart>
      <c:catAx>
        <c:axId val="525021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7663"/>
        <c:crosses val="autoZero"/>
        <c:auto val="0"/>
        <c:lblOffset val="100"/>
        <c:tickLblSkip val="1"/>
        <c:noMultiLvlLbl val="0"/>
      </c:catAx>
      <c:valAx>
        <c:axId val="275766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5021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17.04.2014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128503.1</c:v>
                </c:pt>
                <c:pt idx="1">
                  <c:v>25270.59</c:v>
                </c:pt>
                <c:pt idx="2">
                  <c:v>1239.6</c:v>
                </c:pt>
                <c:pt idx="3">
                  <c:v>294.5</c:v>
                </c:pt>
                <c:pt idx="4">
                  <c:v>2238.1</c:v>
                </c:pt>
                <c:pt idx="5">
                  <c:v>2191.5</c:v>
                </c:pt>
                <c:pt idx="6">
                  <c:v>900</c:v>
                </c:pt>
                <c:pt idx="7">
                  <c:v>540.3000000000252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97321</c:v>
                </c:pt>
                <c:pt idx="1">
                  <c:v>20269.89</c:v>
                </c:pt>
                <c:pt idx="2">
                  <c:v>817.87</c:v>
                </c:pt>
                <c:pt idx="3">
                  <c:v>241.63</c:v>
                </c:pt>
                <c:pt idx="4">
                  <c:v>2145.63</c:v>
                </c:pt>
                <c:pt idx="5">
                  <c:v>2382.53</c:v>
                </c:pt>
                <c:pt idx="6">
                  <c:v>918.6</c:v>
                </c:pt>
                <c:pt idx="7">
                  <c:v>548.5700000000014</c:v>
                </c:pt>
              </c:numCache>
            </c:numRef>
          </c:val>
          <c:shape val="box"/>
        </c:ser>
        <c:shape val="box"/>
        <c:axId val="24818968"/>
        <c:axId val="22044121"/>
      </c:bar3D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2044121"/>
        <c:crosses val="autoZero"/>
        <c:auto val="1"/>
        <c:lblOffset val="100"/>
        <c:tickLblSkip val="1"/>
        <c:noMultiLvlLbl val="0"/>
      </c:catAx>
      <c:valAx>
        <c:axId val="22044121"/>
        <c:scaling>
          <c:orientation val="minMax"/>
          <c:max val="13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18968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1271.1</c:v>
                </c:pt>
              </c:numCache>
            </c:numRef>
          </c:val>
        </c:ser>
        <c:axId val="64179362"/>
        <c:axId val="40743347"/>
      </c:barChart>
      <c:catAx>
        <c:axId val="6417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43347"/>
        <c:crosses val="autoZero"/>
        <c:auto val="1"/>
        <c:lblOffset val="100"/>
        <c:tickLblSkip val="1"/>
        <c:noMultiLvlLbl val="0"/>
      </c:catAx>
      <c:valAx>
        <c:axId val="40743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793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799.13</c:v>
                </c:pt>
              </c:numCache>
            </c:numRef>
          </c:val>
        </c:ser>
        <c:axId val="31145804"/>
        <c:axId val="11876781"/>
      </c:barChart>
      <c:catAx>
        <c:axId val="3114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876781"/>
        <c:crosses val="autoZero"/>
        <c:auto val="1"/>
        <c:lblOffset val="100"/>
        <c:tickLblSkip val="1"/>
        <c:noMultiLvlLbl val="0"/>
      </c:catAx>
      <c:valAx>
        <c:axId val="118767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45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січень-квітень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23812.6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23295.34</c:v>
                </c:pt>
              </c:numCache>
            </c:numRef>
          </c:val>
        </c:ser>
        <c:axId val="39782166"/>
        <c:axId val="22495175"/>
      </c:barChart>
      <c:catAx>
        <c:axId val="3978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95175"/>
        <c:crosses val="autoZero"/>
        <c:auto val="1"/>
        <c:lblOffset val="100"/>
        <c:tickLblSkip val="1"/>
        <c:noMultiLvlLbl val="0"/>
      </c:catAx>
      <c:valAx>
        <c:axId val="22495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січень-квітень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17.04.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161 177,7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124 645,7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січень-квітень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-29 190,4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квітень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43 101,6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квітень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-36 532,0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128503.1</v>
          </cell>
          <cell r="F10">
            <v>97321</v>
          </cell>
        </row>
        <row r="19">
          <cell r="E19">
            <v>1239.6</v>
          </cell>
          <cell r="F19">
            <v>817.87</v>
          </cell>
        </row>
        <row r="33">
          <cell r="E33">
            <v>25270.59</v>
          </cell>
          <cell r="F33">
            <v>20269.89</v>
          </cell>
        </row>
        <row r="56">
          <cell r="E56">
            <v>2238.1</v>
          </cell>
          <cell r="F56">
            <v>2145.63</v>
          </cell>
        </row>
        <row r="95">
          <cell r="E95">
            <v>2191.5</v>
          </cell>
          <cell r="F95">
            <v>2382.53</v>
          </cell>
        </row>
        <row r="96">
          <cell r="E96">
            <v>294.5</v>
          </cell>
          <cell r="F96">
            <v>241.63</v>
          </cell>
        </row>
        <row r="106">
          <cell r="E106">
            <v>161177.69000000003</v>
          </cell>
          <cell r="F106">
            <v>124645.72</v>
          </cell>
        </row>
        <row r="118">
          <cell r="E118">
            <v>0</v>
          </cell>
          <cell r="F118">
            <v>108.35</v>
          </cell>
        </row>
        <row r="119">
          <cell r="E119">
            <v>23812.6</v>
          </cell>
          <cell r="F119">
            <v>23295.34</v>
          </cell>
        </row>
        <row r="120">
          <cell r="E120">
            <v>0</v>
          </cell>
          <cell r="F120">
            <v>799.13</v>
          </cell>
        </row>
        <row r="121">
          <cell r="E121">
            <v>0</v>
          </cell>
          <cell r="F121">
            <v>1271.1</v>
          </cell>
        </row>
        <row r="122">
          <cell r="E122">
            <v>0</v>
          </cell>
          <cell r="F122">
            <v>483.27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119019.19769</v>
          </cell>
          <cell r="I142">
            <v>105193.97572999999</v>
          </cell>
        </row>
      </sheetData>
      <sheetData sheetId="1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2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76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47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2" sqref="N4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80</v>
      </c>
      <c r="O1" s="104"/>
      <c r="P1" s="104"/>
      <c r="Q1" s="104"/>
      <c r="R1" s="104"/>
      <c r="S1" s="105"/>
    </row>
    <row r="2" spans="1:19" ht="16.5" thickBot="1">
      <c r="A2" s="106" t="s">
        <v>82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83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79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AVERAGE(J4:J15)</f>
        <v>1159.27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1159.3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1159.3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1159.3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1159.3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1159.3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1159.3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1159.3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1159.3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1159.3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1159.3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1159.3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0.5568823529411765</v>
      </c>
      <c r="M16" s="2">
        <v>1159.3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41747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1800</v>
      </c>
      <c r="L17" s="4">
        <f t="shared" si="1"/>
        <v>0</v>
      </c>
      <c r="M17" s="2">
        <v>1159.3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41751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2800</v>
      </c>
      <c r="L18" s="4">
        <f t="shared" si="1"/>
        <v>0</v>
      </c>
      <c r="M18" s="2">
        <v>1159.3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41752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1240</v>
      </c>
      <c r="L19" s="4">
        <f t="shared" si="1"/>
        <v>0</v>
      </c>
      <c r="M19" s="2">
        <v>1159.3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41753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1150</v>
      </c>
      <c r="L20" s="4">
        <f t="shared" si="1"/>
        <v>0</v>
      </c>
      <c r="M20" s="2">
        <v>1159.3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41754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1500</v>
      </c>
      <c r="L21" s="4">
        <f t="shared" si="1"/>
        <v>0</v>
      </c>
      <c r="M21" s="2">
        <v>1159.3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41757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1500</v>
      </c>
      <c r="L22" s="4">
        <f t="shared" si="1"/>
        <v>0</v>
      </c>
      <c r="M22" s="2">
        <v>1159.3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41758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3300</v>
      </c>
      <c r="L23" s="4">
        <f t="shared" si="1"/>
        <v>0</v>
      </c>
      <c r="M23" s="2">
        <v>1159.3</v>
      </c>
      <c r="N23" s="47"/>
      <c r="O23" s="53"/>
      <c r="P23" s="54"/>
      <c r="Q23" s="49"/>
      <c r="R23" s="46"/>
      <c r="S23" s="35"/>
    </row>
    <row r="24" spans="1:19" ht="13.5" thickBot="1">
      <c r="A24" s="13">
        <v>41759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4186.6</v>
      </c>
      <c r="L24" s="4">
        <f t="shared" si="1"/>
        <v>0</v>
      </c>
      <c r="M24" s="2">
        <v>1159.3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39" t="s">
        <v>33</v>
      </c>
      <c r="B25" s="43">
        <f aca="true" t="shared" si="3" ref="B25:K25">SUM(B4:B24)</f>
        <v>11274.4</v>
      </c>
      <c r="C25" s="43">
        <f t="shared" si="3"/>
        <v>1180.6</v>
      </c>
      <c r="D25" s="43">
        <f t="shared" si="3"/>
        <v>2.2</v>
      </c>
      <c r="E25" s="14">
        <f t="shared" si="3"/>
        <v>42.8</v>
      </c>
      <c r="F25" s="14">
        <f t="shared" si="3"/>
        <v>491.90000000000003</v>
      </c>
      <c r="G25" s="14">
        <f t="shared" si="3"/>
        <v>655.0500000000001</v>
      </c>
      <c r="H25" s="14">
        <f t="shared" si="3"/>
        <v>206.4</v>
      </c>
      <c r="I25" s="43">
        <f t="shared" si="3"/>
        <v>57.88999999999955</v>
      </c>
      <c r="J25" s="43">
        <f t="shared" si="3"/>
        <v>13911.24</v>
      </c>
      <c r="K25" s="43">
        <f t="shared" si="3"/>
        <v>39936.6</v>
      </c>
      <c r="L25" s="15">
        <f t="shared" si="1"/>
        <v>0.3483331079761422</v>
      </c>
      <c r="M25" s="2"/>
      <c r="N25" s="93">
        <f>SUM(N4:N24)</f>
        <v>127.19999999999999</v>
      </c>
      <c r="O25" s="93">
        <f>SUM(O4:O24)</f>
        <v>280.5</v>
      </c>
      <c r="P25" s="93">
        <f>SUM(P4:P24)</f>
        <v>3600.3</v>
      </c>
      <c r="Q25" s="93">
        <f>SUM(Q4:Q24)</f>
        <v>19.4</v>
      </c>
      <c r="R25" s="93">
        <f>SUM(R4:R24)</f>
        <v>6.8999999999999995</v>
      </c>
      <c r="S25" s="93">
        <f>N25+O25+Q25+P25+R25</f>
        <v>4034.3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41746</v>
      </c>
      <c r="O30" s="116">
        <f>'[1]квітень'!$D$142</f>
        <v>119019.19769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105193.97572999999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13825.22196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41746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B13">
      <selection activeCell="G54" sqref="G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84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85</v>
      </c>
      <c r="P28" s="135"/>
    </row>
    <row r="29" spans="1:16" ht="45">
      <c r="A29" s="127"/>
      <c r="B29" s="72" t="s">
        <v>78</v>
      </c>
      <c r="C29" s="28" t="s">
        <v>26</v>
      </c>
      <c r="D29" s="72" t="str">
        <f>B29</f>
        <v>план на січень-квітень  2014р.</v>
      </c>
      <c r="E29" s="28" t="str">
        <f>C29</f>
        <v>факт</v>
      </c>
      <c r="F29" s="71" t="str">
        <f>B29</f>
        <v>план на січень-квітень  2014р.</v>
      </c>
      <c r="G29" s="95" t="str">
        <f>C29</f>
        <v>факт</v>
      </c>
      <c r="H29" s="72" t="str">
        <f>B29</f>
        <v>план на січень-квітень  2014р.</v>
      </c>
      <c r="I29" s="28" t="str">
        <f>C29</f>
        <v>факт</v>
      </c>
      <c r="J29" s="71" t="str">
        <f>B29</f>
        <v>план на січень-квітень  2014р.</v>
      </c>
      <c r="K29" s="95" t="str">
        <f>C29</f>
        <v>факт</v>
      </c>
      <c r="L29" s="67" t="str">
        <f>D29</f>
        <v>план на січень-квітень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березень!O39</f>
        <v>0</v>
      </c>
      <c r="B30" s="73">
        <f>'[1]квітень'!$E$118</f>
        <v>0</v>
      </c>
      <c r="C30" s="73">
        <f>'[1]квітень'!$F$118</f>
        <v>108.35</v>
      </c>
      <c r="D30" s="74">
        <f>'[1]квітень'!$E$121</f>
        <v>0</v>
      </c>
      <c r="E30" s="74">
        <f>'[1]квітень'!$F$121</f>
        <v>1271.1</v>
      </c>
      <c r="F30" s="75">
        <f>'[1]квітень'!$E$120</f>
        <v>0</v>
      </c>
      <c r="G30" s="76">
        <f>'[1]квітень'!$F$120</f>
        <v>799.13</v>
      </c>
      <c r="H30" s="76">
        <f>'[1]квітень'!$E$119</f>
        <v>23812.6</v>
      </c>
      <c r="I30" s="76">
        <f>'[1]квітень'!$F$119</f>
        <v>23295.34</v>
      </c>
      <c r="J30" s="76">
        <f>'[1]квітень'!$E$122</f>
        <v>0</v>
      </c>
      <c r="K30" s="96">
        <f>'[1]квітень'!$F$122</f>
        <v>483.27</v>
      </c>
      <c r="L30" s="97">
        <f>H30+F30+D30+J30+B30</f>
        <v>23812.6</v>
      </c>
      <c r="M30" s="77">
        <f>I30+G30+E30+K30+C30</f>
        <v>25957.19</v>
      </c>
      <c r="N30" s="78">
        <f>M30-L30</f>
        <v>2144.59</v>
      </c>
      <c r="O30" s="136">
        <f>квітень!O30</f>
        <v>119019.19769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квітень!Q32</f>
        <v>105193.97572999999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квітень!Q33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квітень!Q35</f>
        <v>0</v>
      </c>
    </row>
    <row r="35" spans="15:16" ht="12.75">
      <c r="O35" s="26" t="s">
        <v>48</v>
      </c>
      <c r="P35" s="84">
        <f>квітень!Q34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'[1]квітень'!$E$10</f>
        <v>128503.1</v>
      </c>
      <c r="C47" s="40">
        <f>'[1]квітень'!$F$10</f>
        <v>97321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'[1]квітень'!$E$33</f>
        <v>25270.59</v>
      </c>
      <c r="C48" s="18">
        <f>'[1]квітень'!$F$33</f>
        <v>20269.89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'[1]квітень'!$E$19</f>
        <v>1239.6</v>
      </c>
      <c r="C49" s="17">
        <f>'[1]квітень'!$F$19</f>
        <v>817.87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'[1]квітень'!$E$96</f>
        <v>294.5</v>
      </c>
      <c r="C50" s="6">
        <f>'[1]квітень'!$F$96</f>
        <v>241.63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'[1]квітень'!$E$56</f>
        <v>2238.1</v>
      </c>
      <c r="C51" s="17">
        <f>'[1]квітень'!$F$56</f>
        <v>2145.63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'[1]квітень'!$E$95</f>
        <v>2191.5</v>
      </c>
      <c r="C52" s="17">
        <f>'[1]квітень'!$F$95</f>
        <v>2382.53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900</v>
      </c>
      <c r="C53" s="17">
        <v>918.6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540.3000000000252</v>
      </c>
      <c r="C54" s="17">
        <f>C55-C47-C48-C49-C50-C51-C52-C53</f>
        <v>548.5700000000014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'[1]квітень'!$E$106</f>
        <v>161177.69000000003</v>
      </c>
      <c r="C55" s="12">
        <f>'[1]квітень'!$F$106</f>
        <v>124645.72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81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92.12</v>
      </c>
      <c r="F7" s="24">
        <f t="shared" si="0"/>
        <v>89.87</v>
      </c>
      <c r="G7" s="24">
        <f t="shared" si="0"/>
        <v>80.76</v>
      </c>
      <c r="H7" s="24">
        <f t="shared" si="0"/>
        <v>79.88</v>
      </c>
      <c r="I7" s="24">
        <f t="shared" si="0"/>
        <v>79.68</v>
      </c>
      <c r="J7" s="24">
        <f t="shared" si="0"/>
        <v>79.85</v>
      </c>
      <c r="K7" s="24">
        <f t="shared" si="0"/>
        <v>83.7</v>
      </c>
      <c r="L7" s="24">
        <f t="shared" si="0"/>
        <v>92.99</v>
      </c>
      <c r="M7" s="24">
        <f t="shared" si="0"/>
        <v>-959.13</v>
      </c>
      <c r="N7" s="57">
        <f>SUM(B8:M14)</f>
        <v>-0.01999999999998181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 hidden="1">
      <c r="A9" s="36" t="s">
        <v>69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43101.62</v>
      </c>
      <c r="F15" s="55">
        <f t="shared" si="2"/>
        <v>41514.97</v>
      </c>
      <c r="G15" s="55">
        <f t="shared" si="2"/>
        <v>46030.96</v>
      </c>
      <c r="H15" s="55">
        <f t="shared" si="2"/>
        <v>42143.479999999996</v>
      </c>
      <c r="I15" s="55">
        <f t="shared" si="2"/>
        <v>45275.38</v>
      </c>
      <c r="J15" s="55">
        <f t="shared" si="2"/>
        <v>43678.049999999996</v>
      </c>
      <c r="K15" s="55">
        <f t="shared" si="2"/>
        <v>43907.7</v>
      </c>
      <c r="L15" s="55">
        <f t="shared" si="2"/>
        <v>45705.189999999995</v>
      </c>
      <c r="M15" s="55">
        <f t="shared" si="2"/>
        <v>67606.47</v>
      </c>
      <c r="N15" s="58">
        <f t="shared" si="1"/>
        <v>537039.88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2014-04-17T09:47:34Z</dcterms:modified>
  <cp:category/>
  <cp:version/>
  <cp:contentType/>
  <cp:contentStatus/>
</cp:coreProperties>
</file>